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7115" windowHeight="9465" activeTab="1"/>
  </bookViews>
  <sheets>
    <sheet name="Novembro" sheetId="1" r:id="rId1"/>
    <sheet name="10A" sheetId="2" r:id="rId2"/>
    <sheet name="Folha3" sheetId="3" r:id="rId3"/>
  </sheets>
  <calcPr calcId="125725"/>
</workbook>
</file>

<file path=xl/calcChain.xml><?xml version="1.0" encoding="utf-8"?>
<calcChain xmlns="http://schemas.openxmlformats.org/spreadsheetml/2006/main">
  <c r="H4" i="2"/>
  <c r="H5"/>
  <c r="H6"/>
  <c r="H7"/>
  <c r="H8"/>
  <c r="H9"/>
  <c r="H10"/>
  <c r="H11"/>
  <c r="H12"/>
  <c r="H13"/>
  <c r="H14"/>
  <c r="H15"/>
  <c r="H16"/>
  <c r="H17"/>
  <c r="H3"/>
  <c r="G19"/>
  <c r="F4"/>
  <c r="F5"/>
  <c r="F6"/>
  <c r="F7"/>
  <c r="F8"/>
  <c r="F9"/>
  <c r="F10"/>
  <c r="F11"/>
  <c r="F12"/>
  <c r="F13"/>
  <c r="F14"/>
  <c r="F15"/>
  <c r="F16"/>
  <c r="F17"/>
  <c r="F3"/>
  <c r="L6" i="1"/>
  <c r="L7"/>
  <c r="L8"/>
  <c r="L9"/>
  <c r="L10"/>
  <c r="L11"/>
  <c r="L5"/>
  <c r="D14"/>
  <c r="E14"/>
  <c r="F14"/>
  <c r="G14"/>
  <c r="C14"/>
  <c r="D13"/>
  <c r="E13"/>
  <c r="F13"/>
  <c r="G13"/>
  <c r="C13"/>
  <c r="K6"/>
  <c r="K7"/>
  <c r="K8"/>
  <c r="K9"/>
  <c r="K10"/>
  <c r="K11"/>
  <c r="K5"/>
  <c r="J6"/>
  <c r="J7"/>
  <c r="J8"/>
  <c r="J9"/>
  <c r="J10"/>
  <c r="J11"/>
  <c r="J5"/>
  <c r="I6"/>
  <c r="I7"/>
  <c r="I8"/>
  <c r="I9"/>
  <c r="I10"/>
  <c r="I11"/>
  <c r="I5"/>
</calcChain>
</file>

<file path=xl/sharedStrings.xml><?xml version="1.0" encoding="utf-8"?>
<sst xmlns="http://schemas.openxmlformats.org/spreadsheetml/2006/main" count="56" uniqueCount="56">
  <si>
    <t>Pastelaria Dolce Vita</t>
  </si>
  <si>
    <t>Produtos</t>
  </si>
  <si>
    <t>Seg</t>
  </si>
  <si>
    <t>Ter</t>
  </si>
  <si>
    <t>Qua</t>
  </si>
  <si>
    <t>Qui</t>
  </si>
  <si>
    <t>Sex</t>
  </si>
  <si>
    <t>Preço Unitário</t>
  </si>
  <si>
    <t>Total de Vendas</t>
  </si>
  <si>
    <t>Valor de Vendas</t>
  </si>
  <si>
    <t>Média Semanal</t>
  </si>
  <si>
    <t>Classificação</t>
  </si>
  <si>
    <t>Croissant</t>
  </si>
  <si>
    <t>Bola de Berlin</t>
  </si>
  <si>
    <t>Jesuita</t>
  </si>
  <si>
    <t>Mil Fontes</t>
  </si>
  <si>
    <t>Queque de Noz</t>
  </si>
  <si>
    <t>Pastel de Nata</t>
  </si>
  <si>
    <t>Rim</t>
  </si>
  <si>
    <t>Máximo de Vendas</t>
  </si>
  <si>
    <t>Mínimo de Vendas</t>
  </si>
  <si>
    <t>Total de Vendas (unidade)                                     Classificação</t>
  </si>
  <si>
    <t>&lt;500</t>
  </si>
  <si>
    <t>SUF</t>
  </si>
  <si>
    <t>&lt;=500 e &lt; 608</t>
  </si>
  <si>
    <t>&gt;= 608</t>
  </si>
  <si>
    <t>MED</t>
  </si>
  <si>
    <t>BOM</t>
  </si>
  <si>
    <t>Ana G.</t>
  </si>
  <si>
    <t>Ana C.</t>
  </si>
  <si>
    <t>Bruno</t>
  </si>
  <si>
    <t>Carlos</t>
  </si>
  <si>
    <t>Daniel</t>
  </si>
  <si>
    <t>David</t>
  </si>
  <si>
    <t>Liane</t>
  </si>
  <si>
    <t>Marcelo</t>
  </si>
  <si>
    <t>Manuel</t>
  </si>
  <si>
    <t>Margarida</t>
  </si>
  <si>
    <t>Nuno</t>
  </si>
  <si>
    <t>Olga</t>
  </si>
  <si>
    <t>Paulo</t>
  </si>
  <si>
    <t>Pedro</t>
  </si>
  <si>
    <t>Rita</t>
  </si>
  <si>
    <t>Nomes</t>
  </si>
  <si>
    <t>Nota Teste</t>
  </si>
  <si>
    <t>Nota Trabalho</t>
  </si>
  <si>
    <t>Nota Aulas</t>
  </si>
  <si>
    <t>Nota Final</t>
  </si>
  <si>
    <t>NºFaltas</t>
  </si>
  <si>
    <t>Aprovado?</t>
  </si>
  <si>
    <t xml:space="preserve"> </t>
  </si>
  <si>
    <t>Peso Teste</t>
  </si>
  <si>
    <t>Peso Trabalho</t>
  </si>
  <si>
    <t>Peso Aulas</t>
  </si>
  <si>
    <t>Nºde alunos Aprovados</t>
  </si>
  <si>
    <t>NºLimite de Faltas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</si>
</sst>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Adobe Heiti Std R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1" xfId="0" applyFont="1" applyBorder="1"/>
    <xf numFmtId="0" fontId="0" fillId="0" borderId="0" xfId="0" applyBorder="1"/>
    <xf numFmtId="0" fontId="2" fillId="3" borderId="2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3" xfId="0" applyFont="1" applyBorder="1"/>
    <xf numFmtId="0" fontId="1" fillId="4" borderId="1" xfId="0" applyFont="1" applyFill="1" applyBorder="1"/>
    <xf numFmtId="0" fontId="0" fillId="0" borderId="0" xfId="0" applyAlignment="1">
      <alignment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3">
    <dxf>
      <font>
        <b val="0"/>
        <i val="0"/>
      </font>
      <fill>
        <patternFill>
          <bgColor theme="6" tint="-0.24994659260841701"/>
        </patternFill>
      </fill>
    </dxf>
    <dxf>
      <font>
        <b val="0"/>
        <i val="0"/>
      </font>
      <fill>
        <patternFill>
          <bgColor theme="6" tint="-0.24994659260841701"/>
        </patternFill>
      </fill>
    </dxf>
    <dxf>
      <font>
        <b/>
        <i val="0"/>
        <color theme="0"/>
      </font>
      <fill>
        <patternFill>
          <bgColor theme="6" tint="-0.2499465926084170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L23"/>
  <sheetViews>
    <sheetView view="pageLayout" zoomScaleNormal="100" workbookViewId="0">
      <selection activeCell="L11" sqref="L11"/>
    </sheetView>
  </sheetViews>
  <sheetFormatPr defaultRowHeight="15"/>
  <cols>
    <col min="1" max="1" width="6" customWidth="1"/>
    <col min="2" max="2" width="17" customWidth="1"/>
    <col min="4" max="4" width="6.7109375" customWidth="1"/>
    <col min="8" max="8" width="11.7109375" customWidth="1"/>
    <col min="9" max="9" width="11.28515625" customWidth="1"/>
    <col min="10" max="10" width="10.140625" customWidth="1"/>
    <col min="11" max="11" width="11" customWidth="1"/>
    <col min="12" max="12" width="12.28515625" bestFit="1" customWidth="1"/>
  </cols>
  <sheetData>
    <row r="2" spans="2:12" ht="18.75">
      <c r="B2" s="3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4" spans="2:12" ht="30">
      <c r="B4" s="7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5" t="s">
        <v>11</v>
      </c>
    </row>
    <row r="5" spans="2:12">
      <c r="B5" s="12" t="s">
        <v>12</v>
      </c>
      <c r="C5" s="10">
        <v>140</v>
      </c>
      <c r="D5" s="10">
        <v>110</v>
      </c>
      <c r="E5" s="10">
        <v>150</v>
      </c>
      <c r="F5" s="10">
        <v>120</v>
      </c>
      <c r="G5" s="10">
        <v>90</v>
      </c>
      <c r="H5" s="11">
        <v>1</v>
      </c>
      <c r="I5" s="1">
        <f>SUM(C5:G5)</f>
        <v>610</v>
      </c>
      <c r="J5" s="9">
        <f>H5*I5</f>
        <v>610</v>
      </c>
      <c r="K5" s="1">
        <f>AVERAGE(C5:G5)</f>
        <v>122</v>
      </c>
      <c r="L5" s="1" t="str">
        <f>IF(I5&lt;500,"SUF",IF(I5&lt;608,"MED","BOM"))</f>
        <v>BOM</v>
      </c>
    </row>
    <row r="6" spans="2:12">
      <c r="B6" s="12" t="s">
        <v>13</v>
      </c>
      <c r="C6" s="10">
        <v>75</v>
      </c>
      <c r="D6" s="10">
        <v>90</v>
      </c>
      <c r="E6" s="10">
        <v>95</v>
      </c>
      <c r="F6" s="10">
        <v>230</v>
      </c>
      <c r="G6" s="10">
        <v>122</v>
      </c>
      <c r="H6" s="11">
        <v>0.8</v>
      </c>
      <c r="I6" s="1">
        <f t="shared" ref="I6:I11" si="0">SUM(C6:G6)</f>
        <v>612</v>
      </c>
      <c r="J6" s="9">
        <f t="shared" ref="J6:J11" si="1">H6*I6</f>
        <v>489.6</v>
      </c>
      <c r="K6" s="1">
        <f t="shared" ref="K6:K11" si="2">AVERAGE(C6:G6)</f>
        <v>122.4</v>
      </c>
      <c r="L6" s="1" t="str">
        <f t="shared" ref="L6:L11" si="3">IF(I6&lt;500,"SUF",IF(I6&lt;608,"MED","BOM"))</f>
        <v>BOM</v>
      </c>
    </row>
    <row r="7" spans="2:12">
      <c r="B7" s="12" t="s">
        <v>14</v>
      </c>
      <c r="C7" s="10">
        <v>84</v>
      </c>
      <c r="D7" s="10">
        <v>109</v>
      </c>
      <c r="E7" s="10">
        <v>102</v>
      </c>
      <c r="F7" s="10">
        <v>180</v>
      </c>
      <c r="G7" s="10">
        <v>140</v>
      </c>
      <c r="H7" s="11">
        <v>0.8</v>
      </c>
      <c r="I7" s="1">
        <f t="shared" si="0"/>
        <v>615</v>
      </c>
      <c r="J7" s="9">
        <f t="shared" si="1"/>
        <v>492</v>
      </c>
      <c r="K7" s="1">
        <f t="shared" si="2"/>
        <v>123</v>
      </c>
      <c r="L7" s="1" t="str">
        <f t="shared" si="3"/>
        <v>BOM</v>
      </c>
    </row>
    <row r="8" spans="2:12">
      <c r="B8" s="12" t="s">
        <v>15</v>
      </c>
      <c r="C8" s="10">
        <v>90</v>
      </c>
      <c r="D8" s="10">
        <v>100</v>
      </c>
      <c r="E8" s="10">
        <v>85</v>
      </c>
      <c r="F8" s="10">
        <v>80</v>
      </c>
      <c r="G8" s="10">
        <v>70</v>
      </c>
      <c r="H8" s="11">
        <v>0.8</v>
      </c>
      <c r="I8" s="1">
        <f t="shared" si="0"/>
        <v>425</v>
      </c>
      <c r="J8" s="9">
        <f t="shared" si="1"/>
        <v>340</v>
      </c>
      <c r="K8" s="1">
        <f t="shared" si="2"/>
        <v>85</v>
      </c>
      <c r="L8" s="1" t="str">
        <f t="shared" si="3"/>
        <v>SUF</v>
      </c>
    </row>
    <row r="9" spans="2:12">
      <c r="B9" s="12" t="s">
        <v>16</v>
      </c>
      <c r="C9" s="10">
        <v>75</v>
      </c>
      <c r="D9" s="10">
        <v>105</v>
      </c>
      <c r="E9" s="10">
        <v>90</v>
      </c>
      <c r="F9" s="10">
        <v>110</v>
      </c>
      <c r="G9" s="10">
        <v>100</v>
      </c>
      <c r="H9" s="11">
        <v>0.8</v>
      </c>
      <c r="I9" s="1">
        <f t="shared" si="0"/>
        <v>480</v>
      </c>
      <c r="J9" s="9">
        <f t="shared" si="1"/>
        <v>384</v>
      </c>
      <c r="K9" s="1">
        <f t="shared" si="2"/>
        <v>96</v>
      </c>
      <c r="L9" s="1" t="str">
        <f t="shared" si="3"/>
        <v>SUF</v>
      </c>
    </row>
    <row r="10" spans="2:12">
      <c r="B10" s="12" t="s">
        <v>17</v>
      </c>
      <c r="C10" s="10">
        <v>240</v>
      </c>
      <c r="D10" s="10">
        <v>198</v>
      </c>
      <c r="E10" s="10">
        <v>257</v>
      </c>
      <c r="F10" s="10">
        <v>200</v>
      </c>
      <c r="G10" s="10">
        <v>290</v>
      </c>
      <c r="H10" s="11">
        <v>0.65</v>
      </c>
      <c r="I10" s="1">
        <f t="shared" si="0"/>
        <v>1185</v>
      </c>
      <c r="J10" s="9">
        <f t="shared" si="1"/>
        <v>770.25</v>
      </c>
      <c r="K10" s="1">
        <f t="shared" si="2"/>
        <v>237</v>
      </c>
      <c r="L10" s="1" t="str">
        <f t="shared" si="3"/>
        <v>BOM</v>
      </c>
    </row>
    <row r="11" spans="2:12">
      <c r="B11" s="12" t="s">
        <v>18</v>
      </c>
      <c r="C11" s="10">
        <v>135</v>
      </c>
      <c r="D11" s="10">
        <v>124</v>
      </c>
      <c r="E11" s="10">
        <v>172</v>
      </c>
      <c r="F11" s="10">
        <v>75</v>
      </c>
      <c r="G11" s="10">
        <v>75</v>
      </c>
      <c r="H11" s="11">
        <v>0.75</v>
      </c>
      <c r="I11" s="1">
        <f t="shared" si="0"/>
        <v>581</v>
      </c>
      <c r="J11" s="9">
        <f t="shared" si="1"/>
        <v>435.75</v>
      </c>
      <c r="K11" s="1">
        <f t="shared" si="2"/>
        <v>116.2</v>
      </c>
      <c r="L11" s="1" t="str">
        <f t="shared" si="3"/>
        <v>MED</v>
      </c>
    </row>
    <row r="13" spans="2:12">
      <c r="B13" s="4" t="s">
        <v>19</v>
      </c>
      <c r="C13" s="1">
        <f>MAX(C5:C11)</f>
        <v>240</v>
      </c>
      <c r="D13" s="1">
        <f t="shared" ref="D13:G13" si="4">MAX(D5:D11)</f>
        <v>198</v>
      </c>
      <c r="E13" s="1">
        <f t="shared" si="4"/>
        <v>257</v>
      </c>
      <c r="F13" s="1">
        <f t="shared" si="4"/>
        <v>230</v>
      </c>
      <c r="G13" s="1">
        <f t="shared" si="4"/>
        <v>290</v>
      </c>
      <c r="H13" s="13"/>
      <c r="I13" s="13"/>
      <c r="J13" s="13"/>
      <c r="K13" s="13"/>
      <c r="L13" s="13"/>
    </row>
    <row r="14" spans="2:12">
      <c r="B14" s="4" t="s">
        <v>20</v>
      </c>
      <c r="C14" s="1">
        <f>MIN(C5:C11)</f>
        <v>75</v>
      </c>
      <c r="D14" s="1">
        <f t="shared" ref="D14:G14" si="5">MIN(D5:D11)</f>
        <v>90</v>
      </c>
      <c r="E14" s="1">
        <f t="shared" si="5"/>
        <v>85</v>
      </c>
      <c r="F14" s="1">
        <f t="shared" si="5"/>
        <v>75</v>
      </c>
      <c r="G14" s="1">
        <f t="shared" si="5"/>
        <v>70</v>
      </c>
      <c r="H14" s="13"/>
      <c r="I14" s="13"/>
      <c r="J14" s="13"/>
      <c r="K14" s="13"/>
      <c r="L14" s="13"/>
    </row>
    <row r="18" spans="4:8" ht="15.75" thickBot="1"/>
    <row r="19" spans="4:8" ht="15.75" thickTop="1">
      <c r="D19" s="14" t="s">
        <v>21</v>
      </c>
      <c r="E19" s="14"/>
      <c r="F19" s="14"/>
      <c r="G19" s="14"/>
      <c r="H19" s="14"/>
    </row>
    <row r="20" spans="4:8">
      <c r="D20" s="15" t="s">
        <v>22</v>
      </c>
      <c r="E20" s="15"/>
      <c r="F20" s="15" t="s">
        <v>23</v>
      </c>
      <c r="G20" s="15"/>
      <c r="H20" s="15"/>
    </row>
    <row r="21" spans="4:8">
      <c r="D21" s="15" t="s">
        <v>24</v>
      </c>
      <c r="E21" s="15"/>
      <c r="F21" s="16" t="s">
        <v>26</v>
      </c>
      <c r="G21" s="16"/>
      <c r="H21" s="16"/>
    </row>
    <row r="22" spans="4:8" ht="15.75" thickBot="1">
      <c r="D22" s="17" t="s">
        <v>25</v>
      </c>
      <c r="E22" s="17"/>
      <c r="F22" s="17" t="s">
        <v>27</v>
      </c>
      <c r="G22" s="17"/>
      <c r="H22" s="17"/>
    </row>
    <row r="23" spans="4:8" ht="15.75" thickTop="1"/>
  </sheetData>
  <mergeCells count="8">
    <mergeCell ref="B2:L2"/>
    <mergeCell ref="D19:H19"/>
    <mergeCell ref="F20:H20"/>
    <mergeCell ref="F21:H21"/>
    <mergeCell ref="F22:H22"/>
    <mergeCell ref="D20:E20"/>
    <mergeCell ref="D21:E21"/>
    <mergeCell ref="D22:E22"/>
  </mergeCells>
  <conditionalFormatting sqref="L5">
    <cfRule type="cellIs" dxfId="1" priority="1" stopIfTrue="1" operator="equal">
      <formula>"&gt;=608"</formula>
    </cfRule>
  </conditionalFormatting>
  <pageMargins left="0.7" right="0.7" top="0.75" bottom="0.75" header="0.3" footer="0.3"/>
  <pageSetup paperSize="9" orientation="landscape" r:id="rId1"/>
  <headerFooter>
    <oddHeader>&amp;L&amp;D&amp;CMapa de Vendas Semana 1&amp;R&amp;G</oddHeader>
    <oddFooter>&amp;L&amp;F&amp;C&amp;A&amp;R1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H23"/>
  <sheetViews>
    <sheetView tabSelected="1" view="pageLayout" topLeftCell="A16" zoomScaleNormal="100" workbookViewId="0">
      <selection activeCell="F32" sqref="F32"/>
    </sheetView>
  </sheetViews>
  <sheetFormatPr defaultRowHeight="15"/>
  <cols>
    <col min="2" max="3" width="17.42578125" customWidth="1"/>
    <col min="4" max="4" width="13.5703125" bestFit="1" customWidth="1"/>
    <col min="5" max="5" width="10.5703125" bestFit="1" customWidth="1"/>
    <col min="6" max="6" width="11.42578125" customWidth="1"/>
    <col min="7" max="7" width="9" customWidth="1"/>
    <col min="8" max="8" width="10.5703125" bestFit="1" customWidth="1"/>
  </cols>
  <sheetData>
    <row r="2" spans="1:8">
      <c r="B2" s="18" t="s">
        <v>43</v>
      </c>
      <c r="C2" s="18" t="s">
        <v>44</v>
      </c>
      <c r="D2" s="18" t="s">
        <v>45</v>
      </c>
      <c r="E2" s="18" t="s">
        <v>46</v>
      </c>
      <c r="F2" s="18" t="s">
        <v>47</v>
      </c>
      <c r="G2" s="18" t="s">
        <v>48</v>
      </c>
      <c r="H2" s="18" t="s">
        <v>49</v>
      </c>
    </row>
    <row r="3" spans="1:8">
      <c r="B3" s="1" t="s">
        <v>28</v>
      </c>
      <c r="C3" s="10">
        <v>6</v>
      </c>
      <c r="D3" s="10">
        <v>12</v>
      </c>
      <c r="E3" s="10">
        <v>13</v>
      </c>
      <c r="F3" s="10">
        <f>(C3*$C$19)+(D3*$C$20)+(E3*$C$21)/3</f>
        <v>7.9</v>
      </c>
      <c r="G3" s="10">
        <v>1</v>
      </c>
      <c r="H3" s="1" t="str">
        <f>IF(AND(F3&gt;=9.5,G3&lt;=C23), "Sim","Não")</f>
        <v>Não</v>
      </c>
    </row>
    <row r="4" spans="1:8">
      <c r="A4" t="s">
        <v>50</v>
      </c>
      <c r="B4" s="1" t="s">
        <v>29</v>
      </c>
      <c r="C4" s="10">
        <v>17</v>
      </c>
      <c r="D4" s="10">
        <v>9</v>
      </c>
      <c r="E4" s="10">
        <v>10</v>
      </c>
      <c r="F4" s="10">
        <f t="shared" ref="F4:F17" si="0">(C4*$C$19)+(D4*$C$20)+(E4*$C$21)/3</f>
        <v>9.6999999999999993</v>
      </c>
      <c r="G4" s="10">
        <v>0</v>
      </c>
      <c r="H4" s="1" t="str">
        <f t="shared" ref="H4:H17" si="1">IF(AND(F4&gt;=9.5,G4&lt;=C24), "Sim","Não")</f>
        <v>Sim</v>
      </c>
    </row>
    <row r="5" spans="1:8">
      <c r="B5" s="1" t="s">
        <v>30</v>
      </c>
      <c r="C5" s="10">
        <v>13</v>
      </c>
      <c r="D5" s="10">
        <v>8</v>
      </c>
      <c r="E5" s="10">
        <v>17</v>
      </c>
      <c r="F5" s="10">
        <f t="shared" si="0"/>
        <v>8.7999999999999989</v>
      </c>
      <c r="G5" s="10">
        <v>1</v>
      </c>
      <c r="H5" s="1" t="str">
        <f t="shared" si="1"/>
        <v>Não</v>
      </c>
    </row>
    <row r="6" spans="1:8">
      <c r="B6" s="1" t="s">
        <v>31</v>
      </c>
      <c r="C6" s="10">
        <v>7</v>
      </c>
      <c r="D6" s="10">
        <v>7</v>
      </c>
      <c r="E6" s="10">
        <v>16</v>
      </c>
      <c r="F6" s="10">
        <f t="shared" si="0"/>
        <v>6.5</v>
      </c>
      <c r="G6" s="10">
        <v>5</v>
      </c>
      <c r="H6" s="1" t="str">
        <f t="shared" si="1"/>
        <v>Não</v>
      </c>
    </row>
    <row r="7" spans="1:8">
      <c r="B7" s="1" t="s">
        <v>32</v>
      </c>
      <c r="C7" s="10">
        <v>8</v>
      </c>
      <c r="D7" s="10">
        <v>10</v>
      </c>
      <c r="E7" s="10">
        <v>15</v>
      </c>
      <c r="F7" s="10">
        <f t="shared" si="0"/>
        <v>7.9</v>
      </c>
      <c r="G7" s="10">
        <v>4</v>
      </c>
      <c r="H7" s="1" t="str">
        <f t="shared" si="1"/>
        <v>Não</v>
      </c>
    </row>
    <row r="8" spans="1:8">
      <c r="B8" s="1" t="s">
        <v>33</v>
      </c>
      <c r="C8" s="10">
        <v>13</v>
      </c>
      <c r="D8" s="10">
        <v>16</v>
      </c>
      <c r="E8" s="10">
        <v>12</v>
      </c>
      <c r="F8" s="10">
        <f t="shared" si="0"/>
        <v>11.5</v>
      </c>
      <c r="G8" s="10">
        <v>6</v>
      </c>
      <c r="H8" s="1" t="str">
        <f t="shared" si="1"/>
        <v>Não</v>
      </c>
    </row>
    <row r="9" spans="1:8">
      <c r="B9" s="1" t="s">
        <v>34</v>
      </c>
      <c r="C9" s="10">
        <v>16</v>
      </c>
      <c r="D9" s="10">
        <v>18</v>
      </c>
      <c r="E9" s="10">
        <v>13</v>
      </c>
      <c r="F9" s="10">
        <f t="shared" si="0"/>
        <v>13.3</v>
      </c>
      <c r="G9" s="10">
        <v>0</v>
      </c>
      <c r="H9" s="1" t="str">
        <f t="shared" si="1"/>
        <v>Sim</v>
      </c>
    </row>
    <row r="10" spans="1:8">
      <c r="B10" s="1" t="s">
        <v>35</v>
      </c>
      <c r="C10" s="10">
        <v>15</v>
      </c>
      <c r="D10" s="10">
        <v>13</v>
      </c>
      <c r="E10" s="10">
        <v>10</v>
      </c>
      <c r="F10" s="10">
        <f t="shared" si="0"/>
        <v>10.7</v>
      </c>
      <c r="G10" s="10">
        <v>8</v>
      </c>
      <c r="H10" s="1" t="str">
        <f t="shared" si="1"/>
        <v>Não</v>
      </c>
    </row>
    <row r="11" spans="1:8">
      <c r="B11" s="1" t="s">
        <v>36</v>
      </c>
      <c r="C11" s="10">
        <v>9</v>
      </c>
      <c r="D11" s="10">
        <v>15</v>
      </c>
      <c r="E11" s="10">
        <v>8</v>
      </c>
      <c r="F11" s="10">
        <f t="shared" si="0"/>
        <v>9.5</v>
      </c>
      <c r="G11" s="10">
        <v>0</v>
      </c>
      <c r="H11" s="1" t="str">
        <f t="shared" si="1"/>
        <v>Sim</v>
      </c>
    </row>
    <row r="12" spans="1:8">
      <c r="B12" s="1" t="s">
        <v>37</v>
      </c>
      <c r="C12" s="10">
        <v>12</v>
      </c>
      <c r="D12" s="10">
        <v>10</v>
      </c>
      <c r="E12" s="10">
        <v>7</v>
      </c>
      <c r="F12" s="10">
        <f t="shared" si="0"/>
        <v>8.2999999999999989</v>
      </c>
      <c r="G12" s="10">
        <v>2</v>
      </c>
      <c r="H12" s="1" t="str">
        <f t="shared" si="1"/>
        <v>Não</v>
      </c>
    </row>
    <row r="13" spans="1:8">
      <c r="B13" s="1" t="s">
        <v>38</v>
      </c>
      <c r="C13" s="10">
        <v>15</v>
      </c>
      <c r="D13" s="10">
        <v>9</v>
      </c>
      <c r="E13" s="10">
        <v>10</v>
      </c>
      <c r="F13" s="10">
        <f t="shared" si="0"/>
        <v>9.1</v>
      </c>
      <c r="G13" s="10">
        <v>5</v>
      </c>
      <c r="H13" s="1" t="str">
        <f t="shared" si="1"/>
        <v>Não</v>
      </c>
    </row>
    <row r="14" spans="1:8">
      <c r="B14" s="1" t="s">
        <v>39</v>
      </c>
      <c r="C14" s="10">
        <v>16</v>
      </c>
      <c r="D14" s="10">
        <v>8</v>
      </c>
      <c r="E14" s="10">
        <v>12</v>
      </c>
      <c r="F14" s="10">
        <f t="shared" si="0"/>
        <v>9.1999999999999993</v>
      </c>
      <c r="G14" s="10">
        <v>4</v>
      </c>
      <c r="H14" s="1" t="str">
        <f t="shared" si="1"/>
        <v>Não</v>
      </c>
    </row>
    <row r="15" spans="1:8">
      <c r="B15" s="1" t="s">
        <v>40</v>
      </c>
      <c r="C15" s="10">
        <v>5</v>
      </c>
      <c r="D15" s="10">
        <v>7</v>
      </c>
      <c r="E15" s="10">
        <v>11</v>
      </c>
      <c r="F15" s="10">
        <f t="shared" si="0"/>
        <v>5.4</v>
      </c>
      <c r="G15" s="10">
        <v>2</v>
      </c>
      <c r="H15" s="1" t="str">
        <f t="shared" si="1"/>
        <v>Não</v>
      </c>
    </row>
    <row r="16" spans="1:8">
      <c r="B16" s="1" t="s">
        <v>41</v>
      </c>
      <c r="C16" s="10">
        <v>10</v>
      </c>
      <c r="D16" s="10">
        <v>12</v>
      </c>
      <c r="E16" s="10">
        <v>10</v>
      </c>
      <c r="F16" s="10">
        <f t="shared" si="0"/>
        <v>8.8000000000000007</v>
      </c>
      <c r="G16" s="10">
        <v>0</v>
      </c>
      <c r="H16" s="1" t="str">
        <f t="shared" si="1"/>
        <v>Não</v>
      </c>
    </row>
    <row r="17" spans="2:8">
      <c r="B17" s="1" t="s">
        <v>42</v>
      </c>
      <c r="C17" s="10">
        <v>13</v>
      </c>
      <c r="D17" s="10">
        <v>15</v>
      </c>
      <c r="E17" s="10">
        <v>10</v>
      </c>
      <c r="F17" s="10">
        <f t="shared" si="0"/>
        <v>10.9</v>
      </c>
      <c r="G17" s="10">
        <v>1</v>
      </c>
      <c r="H17" s="1" t="str">
        <f t="shared" si="1"/>
        <v>Não</v>
      </c>
    </row>
    <row r="19" spans="2:8">
      <c r="B19" s="18" t="s">
        <v>51</v>
      </c>
      <c r="C19" s="20">
        <v>0.3</v>
      </c>
      <c r="E19" s="18" t="s">
        <v>54</v>
      </c>
      <c r="F19" s="18"/>
      <c r="G19" s="1">
        <f>COUNTIF(G3:G17,"&lt;5")</f>
        <v>11</v>
      </c>
    </row>
    <row r="20" spans="2:8">
      <c r="B20" s="18" t="s">
        <v>52</v>
      </c>
      <c r="C20" s="20">
        <v>0.4</v>
      </c>
    </row>
    <row r="21" spans="2:8">
      <c r="B21" s="18" t="s">
        <v>53</v>
      </c>
      <c r="C21" s="20">
        <v>0.3</v>
      </c>
    </row>
    <row r="22" spans="2:8">
      <c r="C22" s="19"/>
    </row>
    <row r="23" spans="2:8">
      <c r="B23" s="18" t="s">
        <v>55</v>
      </c>
      <c r="C23" s="21">
        <v>5</v>
      </c>
    </row>
  </sheetData>
  <pageMargins left="0.7" right="0.7" top="0.75" bottom="0.75" header="0.3" footer="0.3"/>
  <pageSetup paperSize="9" orientation="landscape" r:id="rId1"/>
  <headerFooter>
    <oddHeader>&amp;L&amp;D&amp;CAvaliação Final&amp;R&amp;G</oddHeader>
    <oddFooter>&amp;L&amp;F&amp;C&amp;A&amp;R&amp;P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Novembro</vt:lpstr>
      <vt:lpstr>10A</vt:lpstr>
      <vt:lpstr>Folha3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cp:lastPrinted>2010-01-04T11:47:10Z</cp:lastPrinted>
  <dcterms:created xsi:type="dcterms:W3CDTF">2010-01-04T09:56:38Z</dcterms:created>
  <dcterms:modified xsi:type="dcterms:W3CDTF">2010-01-04T12:56:08Z</dcterms:modified>
</cp:coreProperties>
</file>